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<sst xmlns="http://schemas.openxmlformats.org/spreadsheetml/2006/main" count="91" uniqueCount="70">
  <si>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Wydatki na programy i projekty realizowane ze środków pochodzących z budżetu Unii Europejskiej oraz nie podlegających zwrotowi środków pochodzących ze źródeł zagranicznych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</si>
  <si>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</si>
  <si>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</si>
  <si>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</si>
  <si>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</si>
  <si>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</si>
  <si>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</si>
  <si>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</si>
  <si>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</si>
  <si>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</si>
  <si>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</si>
  <si>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</si>
  <si>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</si>
  <si>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</si>
  <si>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</si>
  <si>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</si>
  <si>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</si>
  <si>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</si>
  <si>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</si>
  <si>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</si>
  <si>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</si>
  <si>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</si>
  <si>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x</t>
  </si>
  <si>
    <t>1.1</t>
  </si>
  <si>
    <r>
      <t>Program:</t>
    </r>
    <r>
      <rPr>
        <b/>
        <sz val="8"/>
        <rFont val="Arial"/>
        <family val="2"/>
      </rPr>
      <t>PROW</t>
    </r>
  </si>
  <si>
    <t>Oś 3</t>
  </si>
  <si>
    <r>
      <t>Działanie 321:</t>
    </r>
    <r>
      <rPr>
        <sz val="8"/>
        <rFont val="Arial"/>
        <family val="0"/>
      </rPr>
      <t xml:space="preserve"> Podstawowe usługi dla gospodarki i ludności wiejskiej</t>
    </r>
  </si>
  <si>
    <t>Razem wydatki:</t>
  </si>
  <si>
    <t>2010 r.</t>
  </si>
  <si>
    <t>2011 r.</t>
  </si>
  <si>
    <t>1.2</t>
  </si>
  <si>
    <r>
      <t>Nazwa projektu:</t>
    </r>
    <r>
      <rPr>
        <b/>
        <sz val="8"/>
        <rFont val="Arial"/>
        <family val="2"/>
      </rPr>
      <t>Budowa kanalizacji sanitarnej miejscowościach Miłocin, Trutnowy i Cedry Wielkie, w gminie Cedry Wielkie</t>
    </r>
  </si>
  <si>
    <t>900-90001</t>
  </si>
  <si>
    <r>
      <t>Nazwa projektu:</t>
    </r>
    <r>
      <rPr>
        <b/>
        <sz val="8"/>
        <rFont val="Arial"/>
        <family val="2"/>
      </rPr>
      <t>Uporządkowanie gospodarki ściekowej poprzez budowę kanalizacji sanitarnej w m. Koszwały</t>
    </r>
  </si>
  <si>
    <r>
      <t xml:space="preserve">Nazwa projektu: </t>
    </r>
    <r>
      <rPr>
        <b/>
        <sz val="8"/>
        <rFont val="Arial"/>
        <family val="2"/>
      </rPr>
      <t>Wzrost aktywności społecznej i kulturalnej mieszkańców poprzez adaptację byłych zlewni mleka na świetlice wiejskie w miejscowościach Leszkowy i Stanisławowo</t>
    </r>
  </si>
  <si>
    <t>921-92105</t>
  </si>
  <si>
    <t>V 46</t>
  </si>
  <si>
    <t xml:space="preserve">   V 46</t>
  </si>
  <si>
    <t>VII 59</t>
  </si>
  <si>
    <t>Program:RPO</t>
  </si>
  <si>
    <t>z tego: 2010 r.</t>
  </si>
  <si>
    <t>2012 r.</t>
  </si>
  <si>
    <t>2013 r.***</t>
  </si>
  <si>
    <t>z tego: 2010r.</t>
  </si>
  <si>
    <t>Działanie: 8.2 Lokalna infrastruktura ochrony środowiska</t>
  </si>
  <si>
    <t>Program:PROW</t>
  </si>
  <si>
    <t>Działanie 313, 322, 323 Odnowa i rozwój wsi</t>
  </si>
  <si>
    <t>priorytet 8. Lokalna infrastruktura podstawowa</t>
  </si>
  <si>
    <t>w tym 2010 r.</t>
  </si>
  <si>
    <t xml:space="preserve">w tym 2011 r. </t>
  </si>
  <si>
    <t>Nazwa projektu: Lepszy Urząd. Profesjonalna i efektywna administracja samorządowa</t>
  </si>
  <si>
    <t>Program: Kapitał Ludzki</t>
  </si>
  <si>
    <r>
      <t>Priorytet V</t>
    </r>
    <r>
      <rPr>
        <sz val="8"/>
        <rFont val="Arial"/>
        <family val="2"/>
      </rPr>
      <t>: Dobre rządzenie</t>
    </r>
  </si>
  <si>
    <r>
      <t>Działanie 5.2:</t>
    </r>
    <r>
      <rPr>
        <sz val="8"/>
        <rFont val="Arial"/>
        <family val="2"/>
      </rPr>
      <t xml:space="preserve"> Wzmocnienie potencjału administracji samorządowej</t>
    </r>
  </si>
  <si>
    <t>750-75023</t>
  </si>
  <si>
    <t>Program: Fundusz Małych Grantów Transgranicznych i Regionalnych</t>
  </si>
  <si>
    <r>
      <t xml:space="preserve">Działanie B: </t>
    </r>
    <r>
      <rPr>
        <sz val="8"/>
        <rFont val="Arial"/>
        <family val="2"/>
      </rPr>
      <t>Współpraca międzyregionalna</t>
    </r>
  </si>
  <si>
    <t>Nazwa projektu: Zabytkom na ratunek</t>
  </si>
  <si>
    <t>921-92195</t>
  </si>
  <si>
    <t>Przewodniczący Rady Gminy</t>
  </si>
  <si>
    <t xml:space="preserve">      Bożena Daszewska</t>
  </si>
  <si>
    <t>Razem wydatki</t>
  </si>
  <si>
    <t>z tego 2010 r.</t>
  </si>
  <si>
    <t>2013 r. ***</t>
  </si>
  <si>
    <t>1.3</t>
  </si>
  <si>
    <t>1.4</t>
  </si>
  <si>
    <t>1.5</t>
  </si>
  <si>
    <t>VII 58</t>
  </si>
  <si>
    <t>IX 62</t>
  </si>
  <si>
    <t>Wydatki 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</si>
</sst>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20" borderId="10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4" fillId="0" borderId="11" xfId="51" applyFont="1" applyBorder="1">
      <alignment/>
      <protection/>
    </xf>
    <xf numFmtId="0" fontId="4" fillId="0" borderId="0" xfId="51" applyFont="1">
      <alignment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wrapText="1"/>
      <protection/>
    </xf>
    <xf numFmtId="43" fontId="3" fillId="0" borderId="13" xfId="51" applyNumberFormat="1" applyFont="1" applyBorder="1" applyAlignment="1">
      <alignment horizontal="center"/>
      <protection/>
    </xf>
    <xf numFmtId="43" fontId="3" fillId="0" borderId="14" xfId="51" applyNumberFormat="1" applyFont="1" applyBorder="1" applyAlignment="1">
      <alignment horizontal="center"/>
      <protection/>
    </xf>
    <xf numFmtId="43" fontId="3" fillId="0" borderId="15" xfId="51" applyNumberFormat="1" applyFont="1" applyBorder="1" applyAlignment="1">
      <alignment horizontal="center"/>
      <protection/>
    </xf>
    <xf numFmtId="0" fontId="4" fillId="0" borderId="12" xfId="51" applyFont="1" applyBorder="1" applyAlignment="1">
      <alignment wrapText="1"/>
      <protection/>
    </xf>
    <xf numFmtId="0" fontId="3" fillId="0" borderId="12" xfId="51" applyFont="1" applyBorder="1">
      <alignment/>
      <protection/>
    </xf>
    <xf numFmtId="49" fontId="3" fillId="0" borderId="12" xfId="51" applyNumberFormat="1" applyFont="1" applyBorder="1">
      <alignment/>
      <protection/>
    </xf>
    <xf numFmtId="43" fontId="6" fillId="0" borderId="10" xfId="0" applyNumberFormat="1" applyFont="1" applyBorder="1" applyAlignment="1">
      <alignment vertical="center"/>
    </xf>
    <xf numFmtId="43" fontId="3" fillId="0" borderId="12" xfId="51" applyNumberFormat="1" applyFont="1" applyBorder="1">
      <alignment/>
      <protection/>
    </xf>
    <xf numFmtId="49" fontId="3" fillId="0" borderId="12" xfId="51" applyNumberFormat="1" applyFont="1" applyBorder="1" applyAlignment="1">
      <alignment/>
      <protection/>
    </xf>
    <xf numFmtId="43" fontId="3" fillId="0" borderId="12" xfId="51" applyNumberFormat="1" applyFont="1" applyBorder="1" applyAlignment="1">
      <alignment/>
      <protection/>
    </xf>
    <xf numFmtId="0" fontId="3" fillId="0" borderId="12" xfId="51" applyFont="1" applyBorder="1" applyAlignment="1">
      <alignment horizontal="center"/>
      <protection/>
    </xf>
    <xf numFmtId="0" fontId="4" fillId="0" borderId="12" xfId="51" applyFont="1" applyBorder="1">
      <alignment/>
      <protection/>
    </xf>
    <xf numFmtId="49" fontId="3" fillId="0" borderId="12" xfId="51" applyNumberFormat="1" applyFont="1" applyBorder="1" applyAlignment="1">
      <alignment horizont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/>
      <protection/>
    </xf>
    <xf numFmtId="0" fontId="3" fillId="0" borderId="17" xfId="51" applyFont="1" applyBorder="1" applyAlignment="1">
      <alignment horizontal="center"/>
      <protection/>
    </xf>
    <xf numFmtId="0" fontId="3" fillId="0" borderId="17" xfId="51" applyFont="1" applyBorder="1">
      <alignment/>
      <protection/>
    </xf>
    <xf numFmtId="49" fontId="3" fillId="0" borderId="17" xfId="51" applyNumberFormat="1" applyFont="1" applyBorder="1" applyAlignment="1">
      <alignment/>
      <protection/>
    </xf>
    <xf numFmtId="43" fontId="3" fillId="0" borderId="17" xfId="51" applyNumberFormat="1" applyFont="1" applyBorder="1">
      <alignment/>
      <protection/>
    </xf>
    <xf numFmtId="0" fontId="3" fillId="0" borderId="12" xfId="51" applyFont="1" applyBorder="1">
      <alignment/>
      <protection/>
    </xf>
    <xf numFmtId="0" fontId="4" fillId="0" borderId="16" xfId="51" applyFont="1" applyBorder="1">
      <alignment/>
      <protection/>
    </xf>
    <xf numFmtId="43" fontId="3" fillId="0" borderId="18" xfId="51" applyNumberFormat="1" applyFont="1" applyBorder="1" applyAlignment="1">
      <alignment horizontal="center"/>
      <protection/>
    </xf>
    <xf numFmtId="43" fontId="3" fillId="0" borderId="19" xfId="51" applyNumberFormat="1" applyFont="1" applyBorder="1" applyAlignment="1">
      <alignment horizontal="center"/>
      <protection/>
    </xf>
    <xf numFmtId="43" fontId="3" fillId="0" borderId="20" xfId="51" applyNumberFormat="1" applyFont="1" applyBorder="1" applyAlignment="1">
      <alignment horizontal="center"/>
      <protection/>
    </xf>
    <xf numFmtId="43" fontId="4" fillId="0" borderId="10" xfId="51" applyNumberFormat="1" applyFont="1" applyBorder="1">
      <alignment/>
      <protection/>
    </xf>
    <xf numFmtId="0" fontId="4" fillId="0" borderId="12" xfId="51" applyFont="1" applyBorder="1" applyAlignment="1">
      <alignment wrapText="1"/>
      <protection/>
    </xf>
    <xf numFmtId="49" fontId="3" fillId="0" borderId="12" xfId="51" applyNumberFormat="1" applyFont="1" applyBorder="1">
      <alignment/>
      <protection/>
    </xf>
    <xf numFmtId="43" fontId="3" fillId="0" borderId="12" xfId="51" applyNumberFormat="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0" xfId="51" applyFont="1">
      <alignment/>
      <protection/>
    </xf>
    <xf numFmtId="0" fontId="3" fillId="0" borderId="10" xfId="51" applyFont="1" applyBorder="1">
      <alignment/>
      <protection/>
    </xf>
    <xf numFmtId="0" fontId="3" fillId="0" borderId="12" xfId="5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3" fontId="3" fillId="0" borderId="13" xfId="51" applyNumberFormat="1" applyFont="1" applyBorder="1" applyAlignment="1">
      <alignment horizontal="center"/>
      <protection/>
    </xf>
    <xf numFmtId="43" fontId="3" fillId="0" borderId="14" xfId="51" applyNumberFormat="1" applyFont="1" applyBorder="1" applyAlignment="1">
      <alignment horizontal="center"/>
      <protection/>
    </xf>
    <xf numFmtId="43" fontId="3" fillId="0" borderId="15" xfId="51" applyNumberFormat="1" applyFont="1" applyBorder="1" applyAlignment="1">
      <alignment horizontal="center"/>
      <protection/>
    </xf>
    <xf numFmtId="0" fontId="4" fillId="20" borderId="10" xfId="51" applyFont="1" applyFill="1" applyBorder="1" applyAlignment="1">
      <alignment horizontal="center" vertical="center"/>
      <protection/>
    </xf>
    <xf numFmtId="0" fontId="4" fillId="20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/>
      <protection/>
    </xf>
    <xf numFmtId="0" fontId="4" fillId="0" borderId="21" xfId="51" applyFont="1" applyBorder="1" applyAlignment="1">
      <alignment wrapText="1"/>
      <protection/>
    </xf>
    <xf numFmtId="0" fontId="0" fillId="0" borderId="22" xfId="0" applyBorder="1" applyAlignment="1">
      <alignment/>
    </xf>
    <xf numFmtId="0" fontId="3" fillId="0" borderId="21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Layout" workbookViewId="0" topLeftCell="A1">
      <selection activeCell="B13" sqref="B13"/>
    </sheetView>
  </sheetViews>
  <sheetFormatPr defaultColWidth="10.25390625" defaultRowHeight="12.75"/>
  <cols>
    <col min="1" max="1" width="3.625" style="1" bestFit="1" customWidth="1"/>
    <col min="2" max="2" width="45.875" style="1" customWidth="1"/>
    <col min="3" max="3" width="9.125" style="1" customWidth="1"/>
    <col min="4" max="4" width="10.375" style="1" customWidth="1"/>
    <col min="5" max="5" width="14.625" style="1" customWidth="1"/>
    <col min="6" max="6" width="14.25390625" style="1" customWidth="1"/>
    <col min="7" max="7" width="13.625" style="1" customWidth="1"/>
    <col min="8" max="9" width="14.125" style="1" customWidth="1"/>
    <col min="10" max="10" width="12.75390625" style="1" customWidth="1"/>
    <col min="11" max="11" width="6.375" style="1" customWidth="1"/>
    <col min="12" max="12" width="13.00390625" style="1" customWidth="1"/>
    <col min="13" max="13" width="13.875" style="1" customWidth="1"/>
    <col min="14" max="14" width="11.00390625" style="1" customWidth="1"/>
    <col min="15" max="15" width="7.875" style="1" customWidth="1"/>
    <col min="16" max="16" width="6.25390625" style="1" customWidth="1"/>
    <col min="17" max="17" width="13.125" style="1" customWidth="1"/>
    <col min="18" max="16384" width="10.25390625" style="1" customWidth="1"/>
  </cols>
  <sheetData>
    <row r="1" spans="1:17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11.25" customHeight="1"/>
    <row r="3" spans="1:17" ht="16.5" customHeight="1">
      <c r="A3" s="45" t="s">
        <v>1</v>
      </c>
      <c r="B3" s="45" t="s">
        <v>2</v>
      </c>
      <c r="C3" s="46" t="s">
        <v>3</v>
      </c>
      <c r="D3" s="46" t="s">
        <v>4</v>
      </c>
      <c r="E3" s="46" t="s">
        <v>5</v>
      </c>
      <c r="F3" s="45" t="s">
        <v>6</v>
      </c>
      <c r="G3" s="45"/>
      <c r="H3" s="45" t="s">
        <v>7</v>
      </c>
      <c r="I3" s="45"/>
      <c r="J3" s="45"/>
      <c r="K3" s="45"/>
      <c r="L3" s="45"/>
      <c r="M3" s="45"/>
      <c r="N3" s="45"/>
      <c r="O3" s="45"/>
      <c r="P3" s="45"/>
      <c r="Q3" s="45"/>
    </row>
    <row r="4" spans="1:17" ht="16.5" customHeight="1">
      <c r="A4" s="45"/>
      <c r="B4" s="45"/>
      <c r="C4" s="46"/>
      <c r="D4" s="46"/>
      <c r="E4" s="46"/>
      <c r="F4" s="46" t="s">
        <v>8</v>
      </c>
      <c r="G4" s="46" t="s">
        <v>9</v>
      </c>
      <c r="H4" s="45" t="s">
        <v>28</v>
      </c>
      <c r="I4" s="45"/>
      <c r="J4" s="45"/>
      <c r="K4" s="45"/>
      <c r="L4" s="45"/>
      <c r="M4" s="45"/>
      <c r="N4" s="45"/>
      <c r="O4" s="45"/>
      <c r="P4" s="45"/>
      <c r="Q4" s="45"/>
    </row>
    <row r="5" spans="1:17" ht="11.25">
      <c r="A5" s="45"/>
      <c r="B5" s="45"/>
      <c r="C5" s="46"/>
      <c r="D5" s="46"/>
      <c r="E5" s="46"/>
      <c r="F5" s="46"/>
      <c r="G5" s="46"/>
      <c r="H5" s="46" t="s">
        <v>10</v>
      </c>
      <c r="I5" s="45" t="s">
        <v>11</v>
      </c>
      <c r="J5" s="45"/>
      <c r="K5" s="45"/>
      <c r="L5" s="45"/>
      <c r="M5" s="45"/>
      <c r="N5" s="45"/>
      <c r="O5" s="45"/>
      <c r="P5" s="45"/>
      <c r="Q5" s="45"/>
    </row>
    <row r="6" spans="1:17" ht="14.25" customHeight="1">
      <c r="A6" s="45"/>
      <c r="B6" s="45"/>
      <c r="C6" s="46"/>
      <c r="D6" s="46"/>
      <c r="E6" s="46"/>
      <c r="F6" s="46"/>
      <c r="G6" s="46"/>
      <c r="H6" s="46"/>
      <c r="I6" s="45" t="s">
        <v>12</v>
      </c>
      <c r="J6" s="45"/>
      <c r="K6" s="45"/>
      <c r="L6" s="45"/>
      <c r="M6" s="45" t="s">
        <v>13</v>
      </c>
      <c r="N6" s="45"/>
      <c r="O6" s="45"/>
      <c r="P6" s="45"/>
      <c r="Q6" s="45"/>
    </row>
    <row r="7" spans="1:17" ht="12.75" customHeight="1">
      <c r="A7" s="45"/>
      <c r="B7" s="45"/>
      <c r="C7" s="46"/>
      <c r="D7" s="46"/>
      <c r="E7" s="46"/>
      <c r="F7" s="46"/>
      <c r="G7" s="46"/>
      <c r="H7" s="46"/>
      <c r="I7" s="46" t="s">
        <v>14</v>
      </c>
      <c r="J7" s="45" t="s">
        <v>15</v>
      </c>
      <c r="K7" s="45"/>
      <c r="L7" s="45"/>
      <c r="M7" s="46" t="s">
        <v>16</v>
      </c>
      <c r="N7" s="46" t="s">
        <v>15</v>
      </c>
      <c r="O7" s="46"/>
      <c r="P7" s="46"/>
      <c r="Q7" s="46"/>
    </row>
    <row r="8" spans="1:17" ht="48" customHeight="1">
      <c r="A8" s="45"/>
      <c r="B8" s="45"/>
      <c r="C8" s="46"/>
      <c r="D8" s="46"/>
      <c r="E8" s="46"/>
      <c r="F8" s="46"/>
      <c r="G8" s="46"/>
      <c r="H8" s="46"/>
      <c r="I8" s="46"/>
      <c r="J8" s="2" t="s">
        <v>17</v>
      </c>
      <c r="K8" s="2" t="s">
        <v>18</v>
      </c>
      <c r="L8" s="2" t="s">
        <v>19</v>
      </c>
      <c r="M8" s="46"/>
      <c r="N8" s="2" t="s">
        <v>20</v>
      </c>
      <c r="O8" s="2" t="s">
        <v>17</v>
      </c>
      <c r="P8" s="2" t="s">
        <v>18</v>
      </c>
      <c r="Q8" s="2" t="s">
        <v>21</v>
      </c>
    </row>
    <row r="9" spans="1:17" ht="16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5" customFormat="1" ht="16.5" customHeight="1">
      <c r="A10" s="23">
        <v>1</v>
      </c>
      <c r="B10" s="4" t="s">
        <v>69</v>
      </c>
      <c r="C10" s="48" t="s">
        <v>22</v>
      </c>
      <c r="D10" s="48"/>
      <c r="E10" s="33">
        <f>SUM(E17+E26+E35+E44+E53)</f>
        <v>13698705.46</v>
      </c>
      <c r="F10" s="33">
        <f>SUM(F17+F26+F35+F53)</f>
        <v>6366212.46</v>
      </c>
      <c r="G10" s="33">
        <f>SUM(G17+G26+G35+G44+G53)</f>
        <v>7332493</v>
      </c>
      <c r="H10" s="33">
        <f>SUM(H17+H26+H35+H44+H53)</f>
        <v>11268833</v>
      </c>
      <c r="I10" s="33">
        <f>SUM(J10+L10)</f>
        <v>5683867</v>
      </c>
      <c r="J10" s="33">
        <f>SUM(J17+J26+J35)</f>
        <v>4690000</v>
      </c>
      <c r="K10" s="33"/>
      <c r="L10" s="33">
        <f>SUM(L17+L26+L35+L53)</f>
        <v>993867</v>
      </c>
      <c r="M10" s="33">
        <f>SUM(M17+M27+M35+M44+M53)</f>
        <v>5584966</v>
      </c>
      <c r="N10" s="33"/>
      <c r="O10" s="33"/>
      <c r="P10" s="33"/>
      <c r="Q10" s="33">
        <f>SUM(Q17+Q26+Q35+Q44+Q53)</f>
        <v>5584966</v>
      </c>
    </row>
    <row r="11" spans="1:17" s="5" customFormat="1" ht="16.5" customHeight="1">
      <c r="A11" s="23"/>
      <c r="B11" s="29" t="s">
        <v>48</v>
      </c>
      <c r="C11" s="23"/>
      <c r="D11" s="23"/>
      <c r="E11" s="33">
        <f>SUM(E18+E27+E36+E45+E54)</f>
        <v>11268833</v>
      </c>
      <c r="F11" s="33">
        <f>SUM(F18+F27+F36+F54)</f>
        <v>5683867</v>
      </c>
      <c r="G11" s="33">
        <f>SUM(G18+G27+G36+G45+G54)</f>
        <v>5584966</v>
      </c>
      <c r="H11" s="33">
        <f>SUM(H18+H27+H35+H45+H54)</f>
        <v>11268833</v>
      </c>
      <c r="I11" s="33">
        <f>SUM(J11+L10)</f>
        <v>5683867</v>
      </c>
      <c r="J11" s="33">
        <v>4690000</v>
      </c>
      <c r="K11" s="33"/>
      <c r="L11" s="33">
        <v>993867</v>
      </c>
      <c r="M11" s="33">
        <v>5584966</v>
      </c>
      <c r="N11" s="33"/>
      <c r="O11" s="33"/>
      <c r="P11" s="33"/>
      <c r="Q11" s="33">
        <v>5584966</v>
      </c>
    </row>
    <row r="12" spans="1:17" s="5" customFormat="1" ht="16.5" customHeight="1">
      <c r="A12" s="23"/>
      <c r="B12" s="29" t="s">
        <v>49</v>
      </c>
      <c r="C12" s="23"/>
      <c r="D12" s="23"/>
      <c r="E12" s="33">
        <f>SUM(E28)</f>
        <v>2288357</v>
      </c>
      <c r="F12" s="33">
        <f>SUM(F28)</f>
        <v>660752.46</v>
      </c>
      <c r="G12" s="33">
        <f>SUM(G28)</f>
        <v>1627605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1.25">
      <c r="A13" s="47" t="s">
        <v>23</v>
      </c>
      <c r="B13" s="28" t="s">
        <v>39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1.25">
      <c r="A14" s="47"/>
      <c r="B14" s="19" t="s">
        <v>47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ht="23.25" customHeight="1">
      <c r="A15" s="47"/>
      <c r="B15" s="11" t="s">
        <v>44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1:17" ht="45" customHeight="1">
      <c r="A16" s="47"/>
      <c r="B16" s="7" t="s">
        <v>31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1:17" ht="11.25">
      <c r="A17" s="47"/>
      <c r="B17" s="12" t="s">
        <v>27</v>
      </c>
      <c r="C17" s="13" t="s">
        <v>36</v>
      </c>
      <c r="D17" s="13" t="s">
        <v>32</v>
      </c>
      <c r="E17" s="15">
        <v>7000000</v>
      </c>
      <c r="F17" s="15">
        <v>3873689</v>
      </c>
      <c r="G17" s="15">
        <v>3126311</v>
      </c>
      <c r="H17" s="15">
        <v>7000000</v>
      </c>
      <c r="I17" s="17">
        <v>3873689</v>
      </c>
      <c r="J17" s="17">
        <v>3500000</v>
      </c>
      <c r="K17" s="17"/>
      <c r="L17" s="17">
        <v>373689</v>
      </c>
      <c r="M17" s="14">
        <v>3126311</v>
      </c>
      <c r="N17" s="14"/>
      <c r="O17" s="15"/>
      <c r="P17" s="15"/>
      <c r="Q17" s="15">
        <v>3126311</v>
      </c>
    </row>
    <row r="18" spans="1:17" ht="11.25">
      <c r="A18" s="47"/>
      <c r="B18" s="12" t="s">
        <v>40</v>
      </c>
      <c r="C18" s="16"/>
      <c r="D18" s="16"/>
      <c r="E18" s="15">
        <v>7000000</v>
      </c>
      <c r="F18" s="15">
        <v>3873689</v>
      </c>
      <c r="G18" s="15">
        <v>3126311</v>
      </c>
      <c r="H18" s="15">
        <v>7000000</v>
      </c>
      <c r="I18" s="17">
        <v>3873689</v>
      </c>
      <c r="J18" s="17">
        <v>3500000</v>
      </c>
      <c r="K18" s="17"/>
      <c r="L18" s="17">
        <v>373689</v>
      </c>
      <c r="M18" s="14">
        <v>3126311</v>
      </c>
      <c r="N18" s="14"/>
      <c r="O18" s="17"/>
      <c r="P18" s="17"/>
      <c r="Q18" s="17">
        <v>3126311</v>
      </c>
    </row>
    <row r="19" spans="1:17" ht="11.25">
      <c r="A19" s="47"/>
      <c r="B19" s="12" t="s">
        <v>29</v>
      </c>
      <c r="C19" s="16"/>
      <c r="D19" s="16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1.25">
      <c r="A20" s="47"/>
      <c r="B20" s="12" t="s">
        <v>41</v>
      </c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1.25" customHeight="1">
      <c r="A21" s="47"/>
      <c r="B21" s="12" t="s">
        <v>42</v>
      </c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1.25">
      <c r="A22" s="21"/>
      <c r="B22" s="12" t="s">
        <v>24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17" ht="11.25">
      <c r="A23" s="21"/>
      <c r="B23" s="19" t="s">
        <v>25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 ht="22.5">
      <c r="A24" s="21"/>
      <c r="B24" s="11" t="s">
        <v>26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1:17" ht="22.5">
      <c r="A25" s="21" t="s">
        <v>30</v>
      </c>
      <c r="B25" s="7" t="s">
        <v>33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ht="11.25">
      <c r="A26" s="22"/>
      <c r="B26" s="12" t="s">
        <v>27</v>
      </c>
      <c r="C26" s="13" t="s">
        <v>37</v>
      </c>
      <c r="D26" s="13" t="s">
        <v>32</v>
      </c>
      <c r="E26" s="15">
        <v>5962289.46</v>
      </c>
      <c r="F26" s="15">
        <v>2296948.46</v>
      </c>
      <c r="G26" s="15">
        <v>3665341</v>
      </c>
      <c r="H26" s="15">
        <v>3673932</v>
      </c>
      <c r="I26" s="17">
        <v>1636196</v>
      </c>
      <c r="J26" s="17">
        <v>1090000</v>
      </c>
      <c r="K26" s="17"/>
      <c r="L26" s="17">
        <v>546196</v>
      </c>
      <c r="M26" s="14">
        <v>2037736</v>
      </c>
      <c r="N26" s="14"/>
      <c r="O26" s="15"/>
      <c r="P26" s="15"/>
      <c r="Q26" s="15">
        <v>2037736</v>
      </c>
    </row>
    <row r="27" spans="1:17" ht="11.25">
      <c r="A27" s="6"/>
      <c r="B27" s="12" t="s">
        <v>40</v>
      </c>
      <c r="C27" s="16"/>
      <c r="D27" s="16"/>
      <c r="E27" s="15">
        <v>3673932</v>
      </c>
      <c r="F27" s="15">
        <v>1636196</v>
      </c>
      <c r="G27" s="15">
        <v>2037736</v>
      </c>
      <c r="H27" s="15">
        <v>3673932</v>
      </c>
      <c r="I27" s="17">
        <v>1636196</v>
      </c>
      <c r="J27" s="17">
        <v>1090000</v>
      </c>
      <c r="K27" s="17"/>
      <c r="L27" s="17">
        <v>546196</v>
      </c>
      <c r="M27" s="14">
        <v>2037736</v>
      </c>
      <c r="N27" s="14"/>
      <c r="O27" s="17"/>
      <c r="P27" s="17"/>
      <c r="Q27" s="17">
        <v>2037736</v>
      </c>
    </row>
    <row r="28" spans="1:17" ht="11.25">
      <c r="A28" s="6"/>
      <c r="B28" s="12" t="s">
        <v>29</v>
      </c>
      <c r="C28" s="16"/>
      <c r="D28" s="16"/>
      <c r="E28" s="15">
        <v>2288357</v>
      </c>
      <c r="F28" s="15">
        <v>660752.46</v>
      </c>
      <c r="G28" s="15">
        <v>1627605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1.25">
      <c r="A29" s="6"/>
      <c r="B29" s="12" t="s">
        <v>41</v>
      </c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1.25">
      <c r="A30" s="6"/>
      <c r="B30" s="12" t="s">
        <v>42</v>
      </c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1.25">
      <c r="A31" s="18"/>
      <c r="B31" s="28" t="s">
        <v>45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1:17" ht="11.25">
      <c r="A32" s="18"/>
      <c r="B32" s="11" t="s">
        <v>25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11.25">
      <c r="A33" s="18"/>
      <c r="B33" s="11" t="s">
        <v>46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45">
      <c r="A34" s="18"/>
      <c r="B34" s="7" t="s">
        <v>34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11.25">
      <c r="A35" s="40" t="s">
        <v>64</v>
      </c>
      <c r="B35" s="12" t="s">
        <v>27</v>
      </c>
      <c r="C35" s="20" t="s">
        <v>38</v>
      </c>
      <c r="D35" s="13" t="s">
        <v>35</v>
      </c>
      <c r="E35" s="15">
        <v>570000</v>
      </c>
      <c r="F35" s="15">
        <v>171575</v>
      </c>
      <c r="G35" s="15">
        <v>398425</v>
      </c>
      <c r="H35" s="15">
        <v>570000</v>
      </c>
      <c r="I35" s="15">
        <v>171575</v>
      </c>
      <c r="J35" s="15">
        <v>100000</v>
      </c>
      <c r="K35" s="15"/>
      <c r="L35" s="15">
        <v>71575</v>
      </c>
      <c r="M35" s="15">
        <v>398425</v>
      </c>
      <c r="N35" s="15"/>
      <c r="O35" s="17"/>
      <c r="P35" s="17"/>
      <c r="Q35" s="17">
        <v>398425</v>
      </c>
    </row>
    <row r="36" spans="1:17" ht="11.25">
      <c r="A36" s="18"/>
      <c r="B36" s="12" t="s">
        <v>43</v>
      </c>
      <c r="C36" s="16"/>
      <c r="D36" s="16"/>
      <c r="E36" s="15">
        <v>570000</v>
      </c>
      <c r="F36" s="15">
        <v>171575</v>
      </c>
      <c r="G36" s="15">
        <v>398425</v>
      </c>
      <c r="H36" s="15">
        <v>570000</v>
      </c>
      <c r="I36" s="15">
        <v>171575</v>
      </c>
      <c r="J36" s="17">
        <v>100000</v>
      </c>
      <c r="K36" s="17"/>
      <c r="L36" s="17">
        <v>71575</v>
      </c>
      <c r="M36" s="15">
        <v>398425</v>
      </c>
      <c r="N36" s="15"/>
      <c r="O36" s="15"/>
      <c r="P36" s="15"/>
      <c r="Q36" s="15">
        <v>398425</v>
      </c>
    </row>
    <row r="37" spans="1:17" ht="11.25">
      <c r="A37" s="18"/>
      <c r="B37" s="12" t="s">
        <v>29</v>
      </c>
      <c r="C37" s="16"/>
      <c r="D37" s="16"/>
      <c r="E37" s="15"/>
      <c r="F37" s="15"/>
      <c r="G37" s="15"/>
      <c r="H37" s="17"/>
      <c r="I37" s="17"/>
      <c r="J37" s="17"/>
      <c r="K37" s="17"/>
      <c r="L37" s="17"/>
      <c r="M37" s="17"/>
      <c r="N37" s="17"/>
      <c r="O37" s="15"/>
      <c r="P37" s="15"/>
      <c r="Q37" s="15"/>
    </row>
    <row r="38" spans="1:17" ht="11.25">
      <c r="A38" s="18"/>
      <c r="B38" s="12" t="s">
        <v>41</v>
      </c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1.25">
      <c r="A39" s="24"/>
      <c r="B39" s="25" t="s">
        <v>42</v>
      </c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1.25">
      <c r="A40" s="18"/>
      <c r="B40" s="28" t="s">
        <v>51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1:17" ht="11.25">
      <c r="A41" s="18"/>
      <c r="B41" s="11" t="s">
        <v>52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</row>
    <row r="42" spans="1:17" ht="22.5">
      <c r="A42" s="18"/>
      <c r="B42" s="11" t="s">
        <v>53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</row>
    <row r="43" spans="1:17" ht="22.5">
      <c r="A43" s="18"/>
      <c r="B43" s="34" t="s">
        <v>50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4" spans="1:17" ht="11.25">
      <c r="A44" s="40" t="s">
        <v>65</v>
      </c>
      <c r="B44" s="12" t="s">
        <v>27</v>
      </c>
      <c r="C44" s="41" t="s">
        <v>68</v>
      </c>
      <c r="D44" s="35" t="s">
        <v>54</v>
      </c>
      <c r="E44" s="15">
        <v>12532</v>
      </c>
      <c r="F44" s="36"/>
      <c r="G44" s="15">
        <v>12532</v>
      </c>
      <c r="H44" s="15">
        <v>8857</v>
      </c>
      <c r="I44" s="36"/>
      <c r="J44" s="15"/>
      <c r="K44" s="15"/>
      <c r="L44" s="15"/>
      <c r="M44" s="15">
        <v>8857</v>
      </c>
      <c r="N44" s="15"/>
      <c r="O44" s="17"/>
      <c r="P44" s="17"/>
      <c r="Q44" s="17">
        <v>8857</v>
      </c>
    </row>
    <row r="45" spans="1:17" ht="11.25">
      <c r="A45" s="18"/>
      <c r="B45" s="12" t="s">
        <v>43</v>
      </c>
      <c r="C45" s="16"/>
      <c r="D45" s="16"/>
      <c r="E45" s="15">
        <v>8857</v>
      </c>
      <c r="F45" s="36"/>
      <c r="G45" s="36">
        <v>8857</v>
      </c>
      <c r="H45" s="36">
        <v>8857</v>
      </c>
      <c r="I45" s="36"/>
      <c r="J45" s="17"/>
      <c r="K45" s="17"/>
      <c r="L45" s="17"/>
      <c r="M45" s="15">
        <v>8857</v>
      </c>
      <c r="N45" s="15"/>
      <c r="O45" s="15"/>
      <c r="P45" s="15"/>
      <c r="Q45" s="15">
        <v>8857</v>
      </c>
    </row>
    <row r="46" spans="1:17" ht="11.25">
      <c r="A46" s="18"/>
      <c r="B46" s="12" t="s">
        <v>29</v>
      </c>
      <c r="C46" s="16"/>
      <c r="D46" s="16"/>
      <c r="E46" s="15"/>
      <c r="F46" s="15"/>
      <c r="G46" s="15"/>
      <c r="H46" s="17"/>
      <c r="I46" s="17"/>
      <c r="J46" s="17"/>
      <c r="K46" s="17"/>
      <c r="L46" s="17"/>
      <c r="M46" s="17"/>
      <c r="N46" s="17"/>
      <c r="O46" s="15"/>
      <c r="P46" s="15"/>
      <c r="Q46" s="15"/>
    </row>
    <row r="47" spans="1:17" ht="11.25">
      <c r="A47" s="18"/>
      <c r="B47" s="12" t="s">
        <v>41</v>
      </c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1.25">
      <c r="A48" s="24"/>
      <c r="B48" s="25" t="s">
        <v>42</v>
      </c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1.25">
      <c r="A49" s="18"/>
      <c r="B49" s="28" t="s">
        <v>55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1.25">
      <c r="A50" s="18"/>
      <c r="B50" s="11" t="s">
        <v>56</v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</row>
    <row r="51" spans="1:17" ht="9" customHeight="1">
      <c r="A51" s="51"/>
      <c r="B51" s="49" t="s">
        <v>57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</row>
    <row r="52" spans="1:17" ht="6" customHeight="1">
      <c r="A52" s="50"/>
      <c r="B52" s="50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</row>
    <row r="53" spans="1:17" ht="15.75" customHeight="1">
      <c r="A53" s="39" t="s">
        <v>66</v>
      </c>
      <c r="B53" s="39" t="s">
        <v>61</v>
      </c>
      <c r="C53" s="41" t="s">
        <v>67</v>
      </c>
      <c r="D53" s="35" t="s">
        <v>58</v>
      </c>
      <c r="E53" s="15">
        <v>153884</v>
      </c>
      <c r="F53" s="15">
        <v>24000</v>
      </c>
      <c r="G53" s="15">
        <v>129884</v>
      </c>
      <c r="H53" s="15">
        <v>16044</v>
      </c>
      <c r="I53" s="15">
        <v>2407</v>
      </c>
      <c r="J53" s="15"/>
      <c r="K53" s="15"/>
      <c r="L53" s="15">
        <v>2407</v>
      </c>
      <c r="M53" s="15">
        <v>13637</v>
      </c>
      <c r="N53" s="15"/>
      <c r="O53" s="17"/>
      <c r="P53" s="17"/>
      <c r="Q53" s="17">
        <v>13637</v>
      </c>
    </row>
    <row r="54" spans="1:17" ht="11.25">
      <c r="A54" s="37"/>
      <c r="B54" s="39" t="s">
        <v>62</v>
      </c>
      <c r="C54" s="16"/>
      <c r="D54" s="16"/>
      <c r="E54" s="15">
        <v>16044</v>
      </c>
      <c r="F54" s="15">
        <v>2407</v>
      </c>
      <c r="G54" s="15">
        <v>13637</v>
      </c>
      <c r="H54" s="15">
        <v>16044</v>
      </c>
      <c r="I54" s="15">
        <v>2407</v>
      </c>
      <c r="J54" s="17"/>
      <c r="K54" s="17"/>
      <c r="L54" s="17">
        <v>2407</v>
      </c>
      <c r="M54" s="15">
        <v>13637</v>
      </c>
      <c r="N54" s="15"/>
      <c r="O54" s="15"/>
      <c r="P54" s="15"/>
      <c r="Q54" s="15">
        <v>13637</v>
      </c>
    </row>
    <row r="55" spans="1:17" ht="11.25">
      <c r="A55" s="37"/>
      <c r="B55" s="39" t="s">
        <v>29</v>
      </c>
      <c r="C55" s="16"/>
      <c r="D55" s="16"/>
      <c r="E55" s="15"/>
      <c r="F55" s="15"/>
      <c r="G55" s="15"/>
      <c r="H55" s="17"/>
      <c r="I55" s="17"/>
      <c r="J55" s="17"/>
      <c r="K55" s="17"/>
      <c r="L55" s="17"/>
      <c r="M55" s="17"/>
      <c r="N55" s="17"/>
      <c r="O55" s="15"/>
      <c r="P55" s="15"/>
      <c r="Q55" s="15"/>
    </row>
    <row r="56" spans="1:17" ht="11.25">
      <c r="A56" s="37"/>
      <c r="B56" s="39" t="s">
        <v>41</v>
      </c>
      <c r="C56" s="16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1.25">
      <c r="A57" s="37"/>
      <c r="B57" s="39" t="s">
        <v>63</v>
      </c>
      <c r="C57" s="26"/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ht="11.25" customHeight="1"/>
    <row r="60" ht="11.25">
      <c r="N60" s="38" t="s">
        <v>59</v>
      </c>
    </row>
    <row r="62" ht="21.75" customHeight="1">
      <c r="N62" s="38" t="s">
        <v>60</v>
      </c>
    </row>
    <row r="69" ht="25.5" customHeight="1"/>
    <row r="70" ht="24" customHeight="1"/>
    <row r="71" ht="23.25" customHeight="1"/>
    <row r="85" ht="10.5" customHeight="1"/>
    <row r="86" ht="11.25" customHeight="1"/>
    <row r="89" spans="1:17" s="5" customFormat="1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3" ht="9.75" customHeight="1"/>
    <row r="94" ht="15.75" customHeight="1"/>
    <row r="95" ht="12.75" customHeight="1"/>
    <row r="96" ht="11.25" hidden="1"/>
    <row r="105" spans="1:17" s="5" customFormat="1" ht="22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17" ht="21" customHeight="1"/>
    <row r="118" ht="15" customHeight="1"/>
    <row r="119" ht="17.25" customHeight="1"/>
    <row r="121" ht="19.5" customHeight="1"/>
  </sheetData>
  <sheetProtection/>
  <mergeCells count="26">
    <mergeCell ref="B51:B52"/>
    <mergeCell ref="A51:A52"/>
    <mergeCell ref="A1:Q1"/>
    <mergeCell ref="A3:A8"/>
    <mergeCell ref="B3:B8"/>
    <mergeCell ref="C3:C8"/>
    <mergeCell ref="D3:D8"/>
    <mergeCell ref="E3:E8"/>
    <mergeCell ref="I6:L6"/>
    <mergeCell ref="M6:Q6"/>
    <mergeCell ref="I7:I8"/>
    <mergeCell ref="J7:L7"/>
    <mergeCell ref="A13:A21"/>
    <mergeCell ref="C31:Q34"/>
    <mergeCell ref="M7:M8"/>
    <mergeCell ref="C10:D10"/>
    <mergeCell ref="C40:Q43"/>
    <mergeCell ref="C49:Q52"/>
    <mergeCell ref="H3:Q3"/>
    <mergeCell ref="N7:Q7"/>
    <mergeCell ref="F3:G3"/>
    <mergeCell ref="F4:F8"/>
    <mergeCell ref="G4:G8"/>
    <mergeCell ref="H4:Q4"/>
    <mergeCell ref="H5:H8"/>
    <mergeCell ref="I5:Q5"/>
  </mergeCells>
  <printOptions horizontalCentered="1"/>
  <pageMargins left="0.3937007874015748" right="0.3937007874015748" top="0.6109375" bottom="0.5905511811023623" header="0.1968503937007874" footer="0.5118110236220472"/>
  <pageSetup horizontalDpi="300" verticalDpi="300" orientation="landscape" paperSize="8" scale="85" r:id="rId1"/>
  <headerFooter alignWithMargins="0">
    <oddHeader>&amp;RZałącznik Nr 4 do Uchwały Nr XXX/241/09
Rady Gminy Cedry Wielkie z dnia 30 grudnia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Cedry Wielkie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2009-12-31T06:55:47Z</cp:lastPrinted>
  <dcterms:created xsi:type="dcterms:W3CDTF">2009-06-24T12:07:55Z</dcterms:created>
  <dcterms:modified xsi:type="dcterms:W3CDTF">2009-12-31T09:48:18Z</dcterms:modified>
  <cp:category/>
  <cp:version/>
  <cp:contentType/>
  <cp:contentStatus/>
</cp:coreProperties>
</file>